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K:\Financial Information\FI Administration\BA\FCR\FCR Website\"/>
    </mc:Choice>
  </mc:AlternateContent>
  <xr:revisionPtr revIDLastSave="0" documentId="13_ncr:1_{6BDE086F-1A5D-4DD1-ACC7-2D5CCA461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CE Template" sheetId="3" r:id="rId1"/>
    <sheet name="SPAR Detai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" i="2" l="1"/>
  <c r="C24" i="2" s="1"/>
  <c r="C44" i="2" s="1"/>
  <c r="C21" i="2"/>
  <c r="C22" i="2" s="1"/>
  <c r="C42" i="2" s="1"/>
  <c r="C19" i="2"/>
  <c r="C20" i="2" s="1"/>
  <c r="C40" i="2" s="1"/>
  <c r="C17" i="2"/>
  <c r="C18" i="2" s="1"/>
  <c r="C38" i="2" s="1"/>
  <c r="C15" i="2"/>
  <c r="C16" i="2" s="1"/>
  <c r="C36" i="2" s="1"/>
  <c r="C13" i="2"/>
  <c r="C14" i="2" s="1"/>
  <c r="C34" i="2" s="1"/>
  <c r="C11" i="2"/>
  <c r="C12" i="2" s="1"/>
  <c r="C32" i="2" s="1"/>
  <c r="C9" i="2"/>
  <c r="C10" i="2" s="1"/>
  <c r="C30" i="2" s="1"/>
  <c r="C29" i="2" l="1"/>
  <c r="C31" i="2"/>
  <c r="C43" i="2"/>
  <c r="C41" i="2"/>
  <c r="C39" i="2"/>
  <c r="C37" i="2"/>
  <c r="C35" i="2"/>
  <c r="C33" i="2"/>
  <c r="C51" i="3"/>
  <c r="F24" i="3"/>
  <c r="F23" i="3"/>
  <c r="F26" i="3" s="1"/>
  <c r="F29" i="3" s="1"/>
  <c r="B9" i="3" s="1"/>
  <c r="B13" i="3" s="1"/>
  <c r="F20" i="3"/>
  <c r="F18" i="3"/>
  <c r="B15" i="3"/>
  <c r="F17" i="3" s="1"/>
  <c r="F19" i="3" l="1"/>
  <c r="F21" i="3" s="1"/>
  <c r="F3" i="3" s="1"/>
  <c r="F4" i="3" s="1"/>
  <c r="H10" i="3"/>
  <c r="H42" i="3" s="1"/>
  <c r="I42" i="3" s="1"/>
  <c r="B17" i="3"/>
  <c r="B21" i="3" s="1"/>
  <c r="F10" i="3" l="1"/>
  <c r="E40" i="3" s="1"/>
  <c r="F40" i="3" s="1"/>
  <c r="H36" i="3"/>
  <c r="I36" i="3" s="1"/>
  <c r="H38" i="3"/>
  <c r="I38" i="3" s="1"/>
  <c r="H34" i="3"/>
  <c r="I34" i="3" s="1"/>
  <c r="H40" i="3"/>
  <c r="I40" i="3" s="1"/>
  <c r="H46" i="3"/>
  <c r="I46" i="3" s="1"/>
  <c r="H48" i="3"/>
  <c r="I48" i="3" s="1"/>
  <c r="H44" i="3"/>
  <c r="I44" i="3" s="1"/>
  <c r="E38" i="3" l="1"/>
  <c r="K38" i="3" s="1"/>
  <c r="E13" i="2" s="1"/>
  <c r="E46" i="3"/>
  <c r="K46" i="3" s="1"/>
  <c r="E21" i="2" s="1"/>
  <c r="E44" i="3"/>
  <c r="F44" i="3" s="1"/>
  <c r="E34" i="3"/>
  <c r="F9" i="2" s="1"/>
  <c r="E36" i="3"/>
  <c r="F36" i="3" s="1"/>
  <c r="E42" i="3"/>
  <c r="E48" i="3"/>
  <c r="F48" i="3" s="1"/>
  <c r="K48" i="3"/>
  <c r="E23" i="2" s="1"/>
  <c r="K42" i="3"/>
  <c r="E17" i="2" s="1"/>
  <c r="F17" i="2"/>
  <c r="K40" i="3"/>
  <c r="E15" i="2" s="1"/>
  <c r="F15" i="2"/>
  <c r="F42" i="3"/>
  <c r="K34" i="3"/>
  <c r="E9" i="2" s="1"/>
  <c r="F11" i="2" l="1"/>
  <c r="F23" i="2"/>
  <c r="F34" i="3"/>
  <c r="K36" i="3"/>
  <c r="E11" i="2" s="1"/>
  <c r="F19" i="2"/>
  <c r="F13" i="2"/>
  <c r="F38" i="3"/>
  <c r="L38" i="3" s="1"/>
  <c r="K44" i="3"/>
  <c r="E19" i="2" s="1"/>
  <c r="F21" i="2"/>
  <c r="E41" i="2" s="1"/>
  <c r="F46" i="3"/>
  <c r="L46" i="3" s="1"/>
  <c r="E42" i="2" s="1"/>
  <c r="L48" i="3"/>
  <c r="E44" i="2" s="1"/>
  <c r="L34" i="3"/>
  <c r="E30" i="2" s="1"/>
  <c r="L40" i="3"/>
  <c r="E36" i="2" s="1"/>
  <c r="E31" i="2"/>
  <c r="E29" i="2"/>
  <c r="E43" i="2"/>
  <c r="E37" i="2"/>
  <c r="L42" i="3"/>
  <c r="E35" i="2"/>
  <c r="E33" i="2"/>
  <c r="E10" i="2" l="1"/>
  <c r="E39" i="2"/>
  <c r="L36" i="3"/>
  <c r="E12" i="2" s="1"/>
  <c r="L44" i="3"/>
  <c r="E20" i="2" s="1"/>
  <c r="F20" i="2" s="1"/>
  <c r="E14" i="2"/>
  <c r="E34" i="2"/>
  <c r="F14" i="2" s="1"/>
  <c r="E22" i="2"/>
  <c r="F22" i="2" s="1"/>
  <c r="E40" i="2"/>
  <c r="E24" i="2"/>
  <c r="F24" i="2" s="1"/>
  <c r="E16" i="2"/>
  <c r="F16" i="2" s="1"/>
  <c r="F10" i="2"/>
  <c r="E32" i="2"/>
  <c r="F12" i="2" s="1"/>
  <c r="E38" i="2"/>
  <c r="E18" i="2"/>
  <c r="F1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Moussa, Nicole</author>
  </authors>
  <commentList>
    <comment ref="F2" authorId="0" shapeId="0" xr:uid="{4BC426C1-5938-4659-A164-75EEFFAA11C5}">
      <text>
        <r>
          <rPr>
            <sz val="9"/>
            <color indexed="81"/>
            <rFont val="Tahoma"/>
            <family val="2"/>
          </rPr>
          <t>Enter current DHHS salary cap of $225,700 or other sponsor cap.</t>
        </r>
      </text>
    </comment>
    <comment ref="E6" authorId="0" shapeId="0" xr:uid="{DF1F7766-DA3B-4065-A539-4C24A6F4142F}">
      <text>
        <r>
          <rPr>
            <sz val="9"/>
            <color indexed="81"/>
            <rFont val="Tahoma"/>
            <family val="2"/>
          </rPr>
          <t>Enter faculty member's full name.</t>
        </r>
      </text>
    </comment>
    <comment ref="E8" authorId="0" shapeId="0" xr:uid="{4DB0450F-CA37-4D35-8093-9CA75267A819}">
      <text>
        <r>
          <rPr>
            <sz val="9"/>
            <color indexed="81"/>
            <rFont val="Tahoma"/>
            <family val="2"/>
          </rPr>
          <t>Enter employee's FTE.
1.00 = Full time</t>
        </r>
      </text>
    </comment>
    <comment ref="B11" authorId="0" shapeId="0" xr:uid="{A3330E6B-F858-46AA-A8D3-504252D685C6}">
      <text>
        <r>
          <rPr>
            <sz val="9"/>
            <color indexed="81"/>
            <rFont val="Tahoma"/>
            <family val="2"/>
          </rPr>
          <t>Enter the length of the contract in months.</t>
        </r>
      </text>
    </comment>
    <comment ref="F13" authorId="0" shapeId="0" xr:uid="{F19A7980-9678-4FCD-8D28-9D808AC6AEA2}">
      <text>
        <r>
          <rPr>
            <sz val="9"/>
            <color indexed="81"/>
            <rFont val="Tahoma"/>
            <family val="2"/>
          </rPr>
          <t>Enter annual contract salary for new fiscal year.</t>
        </r>
      </text>
    </comment>
    <comment ref="F15" authorId="0" shapeId="0" xr:uid="{11162FE7-8B0C-417F-8FDB-451A928CC06B}">
      <text>
        <r>
          <rPr>
            <sz val="9"/>
            <color indexed="81"/>
            <rFont val="Tahoma"/>
            <family val="2"/>
          </rPr>
          <t>Enter annual contract salary for prior fiscal year.</t>
        </r>
      </text>
    </comment>
    <comment ref="B19" authorId="0" shapeId="0" xr:uid="{A96BD28B-FF47-43F0-81F7-9C94DEFF85AF}">
      <text>
        <r>
          <rPr>
            <sz val="9"/>
            <color indexed="81"/>
            <rFont val="Tahoma"/>
            <family val="2"/>
          </rPr>
          <t>Enter Administrative Supplement, if any.</t>
        </r>
      </text>
    </comment>
    <comment ref="B24" authorId="0" shapeId="0" xr:uid="{CDA2445E-0345-4464-AE75-9B64D9FF4A7C}">
      <text>
        <r>
          <rPr>
            <sz val="9"/>
            <color indexed="81"/>
            <rFont val="Tahoma"/>
            <family val="2"/>
          </rPr>
          <t>Enter number of months of retroactive payments.</t>
        </r>
      </text>
    </comment>
  </commentList>
</comments>
</file>

<file path=xl/sharedStrings.xml><?xml version="1.0" encoding="utf-8"?>
<sst xmlns="http://schemas.openxmlformats.org/spreadsheetml/2006/main" count="163" uniqueCount="63">
  <si>
    <t>SCENARIO 2 - Newly Cap Eligible after Retroactive Increase</t>
  </si>
  <si>
    <t>UNIVERSITY OF PITTSBURGH</t>
  </si>
  <si>
    <t>Effective Salary Cap</t>
  </si>
  <si>
    <t>Retroactive Salary Adjustment Template - Newly Cap Eligible</t>
  </si>
  <si>
    <t>Annualized Retro Not Subject to CS</t>
  </si>
  <si>
    <t>For Faculty Newly Over the DHHS Salary Cap</t>
  </si>
  <si>
    <t xml:space="preserve">   Faculty Member:</t>
  </si>
  <si>
    <t>Institutional Base Salary (IBS) Calculation</t>
  </si>
  <si>
    <t xml:space="preserve">    Percentage FTE:</t>
  </si>
  <si>
    <t xml:space="preserve">   Effective Allowable Salary Rate</t>
  </si>
  <si>
    <t>Length of Contract</t>
  </si>
  <si>
    <t>Annualized Salary</t>
  </si>
  <si>
    <t>Percentage FTE</t>
  </si>
  <si>
    <t>Annualized Salary @ 1 FTE</t>
  </si>
  <si>
    <t>Monthly Cap rate</t>
  </si>
  <si>
    <t>Administrative Supplements</t>
  </si>
  <si>
    <t>Increase Not Subject to Cost Sharing</t>
  </si>
  <si>
    <t xml:space="preserve">                X 12</t>
  </si>
  <si>
    <t>Proposal/Award #</t>
  </si>
  <si>
    <t>Proposed/Actual Effort %</t>
  </si>
  <si>
    <t>Maximum Allowable Effort Distribution to Award</t>
  </si>
  <si>
    <t>Required Cost Sharing %</t>
  </si>
  <si>
    <t>Allowable Effort Distribution to Award</t>
  </si>
  <si>
    <t>Totals</t>
  </si>
  <si>
    <t># of Months of Retro Adj</t>
  </si>
  <si>
    <t>New Annual Salary</t>
  </si>
  <si>
    <t>Former Annual Salary</t>
  </si>
  <si>
    <t>Former Monthly Salary</t>
  </si>
  <si>
    <t>New Monthly Salary</t>
  </si>
  <si>
    <t>Plus Retro Increase Included in Pay</t>
  </si>
  <si>
    <t>Total Salary Paid Including Retro</t>
  </si>
  <si>
    <t>Salary Plus Retro Annualized for MCS</t>
  </si>
  <si>
    <t>Retro Adj in Pay Not Subject to MCS</t>
  </si>
  <si>
    <t>Effective MCS Base</t>
  </si>
  <si>
    <t>Retro Month</t>
  </si>
  <si>
    <t>Regular Salary</t>
  </si>
  <si>
    <t>MCS - Month of Retro Pay</t>
  </si>
  <si>
    <t>MCS - All Subsequent Months</t>
  </si>
  <si>
    <t>Month of Retro Pay 'M' Line Actual Effort</t>
  </si>
  <si>
    <t>Computed Contract Salary</t>
  </si>
  <si>
    <t>Annualized IBS</t>
  </si>
  <si>
    <t>Month of Pay IBS Calculation</t>
  </si>
  <si>
    <t>Month of Retro Pay 'R' Line Actual Effort/Cost Sharing %</t>
  </si>
  <si>
    <t>SPAR Presentation</t>
  </si>
  <si>
    <t>Begin Date</t>
  </si>
  <si>
    <t>End Date</t>
  </si>
  <si>
    <t>01-SEP-XXXX</t>
  </si>
  <si>
    <t>30-SEP-XXXX</t>
  </si>
  <si>
    <t>Cost Share Code</t>
  </si>
  <si>
    <t>M</t>
  </si>
  <si>
    <t>R</t>
  </si>
  <si>
    <t>Actual Effort</t>
  </si>
  <si>
    <t>Dist %</t>
  </si>
  <si>
    <t>Cost Sharing for Effort Reporting</t>
  </si>
  <si>
    <t>Effort Reporting and Distribution</t>
  </si>
  <si>
    <t>CS%</t>
  </si>
  <si>
    <t>Note:</t>
  </si>
  <si>
    <t xml:space="preserve">These differences are due to rounding and are </t>
  </si>
  <si>
    <t>acceptable.</t>
  </si>
  <si>
    <t>'M' line percentages in the Dist % column will be</t>
  </si>
  <si>
    <t>calculated by SPAR and may differ from amounts at</t>
  </si>
  <si>
    <t>left by .01%.</t>
  </si>
  <si>
    <t>Instruction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</si>
</sst>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(* #,##0.00000_);_(* \(#,##0.00000\);_(* &quot;-&quot;??_);_(@_)"/>
    <numFmt numFmtId="166" formatCode="_(* #,##0.000_);_(* \(#,##0.000\);_(* &quot;-&quot;??_);_(@_)"/>
    <numFmt numFmtId="167" formatCode="_(* #,##0.0000_);_(* \(#,##0.0000\);_(* &quot;-&quot;??_);_(@_)"/>
    <numFmt numFmtId="168" formatCode="0.0000%"/>
    <numFmt numFmtId="169" formatCode="0.00000000000000000%"/>
    <numFmt numFmtId="170" formatCode="_(* #,##0.0_);_(* \(#,##0.0\);_(* &quot;-&quot;?_);_(@_)"/>
    <numFmt numFmtId="171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2" fillId="0" borderId="0" xfId="0" quotePrefix="1" applyFont="1"/>
    <xf numFmtId="0" fontId="4" fillId="0" borderId="0" xfId="0" applyFont="1"/>
    <xf numFmtId="0" fontId="2" fillId="0" borderId="0" xfId="0" applyFont="1"/>
    <xf numFmtId="43" fontId="0" fillId="0" borderId="1" xfId="0" applyNumberFormat="1" applyBorder="1"/>
    <xf numFmtId="0" fontId="0" fillId="0" borderId="0" xfId="0" quotePrefix="1"/>
    <xf numFmtId="43" fontId="0" fillId="0" borderId="2" xfId="0" applyNumberFormat="1" applyBorder="1"/>
    <xf numFmtId="164" fontId="0" fillId="0" borderId="0" xfId="1" applyNumberFormat="1" applyFont="1"/>
    <xf numFmtId="0" fontId="2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10" fontId="0" fillId="0" borderId="0" xfId="2" applyNumberFormat="1" applyFont="1"/>
    <xf numFmtId="43" fontId="0" fillId="0" borderId="0" xfId="1" applyFont="1" applyFill="1"/>
    <xf numFmtId="10" fontId="2" fillId="0" borderId="3" xfId="2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quotePrefix="1" applyFont="1" applyBorder="1"/>
    <xf numFmtId="0" fontId="0" fillId="0" borderId="2" xfId="0" applyBorder="1"/>
    <xf numFmtId="43" fontId="0" fillId="0" borderId="0" xfId="1" applyFont="1"/>
    <xf numFmtId="43" fontId="0" fillId="0" borderId="0" xfId="0" applyNumberFormat="1"/>
    <xf numFmtId="0" fontId="5" fillId="0" borderId="0" xfId="0" applyFont="1"/>
    <xf numFmtId="43" fontId="0" fillId="0" borderId="0" xfId="1" applyFont="1" applyFill="1" applyAlignment="1">
      <alignment horizontal="right"/>
    </xf>
    <xf numFmtId="43" fontId="0" fillId="0" borderId="0" xfId="1" applyFont="1" applyBorder="1"/>
    <xf numFmtId="165" fontId="0" fillId="0" borderId="0" xfId="1" applyNumberFormat="1" applyFont="1"/>
    <xf numFmtId="166" fontId="0" fillId="0" borderId="0" xfId="1" applyNumberFormat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43" fontId="0" fillId="0" borderId="1" xfId="1" quotePrefix="1" applyFont="1" applyBorder="1"/>
    <xf numFmtId="43" fontId="0" fillId="0" borderId="5" xfId="0" applyNumberFormat="1" applyBorder="1"/>
    <xf numFmtId="43" fontId="0" fillId="0" borderId="1" xfId="1" applyFont="1" applyBorder="1"/>
    <xf numFmtId="43" fontId="0" fillId="0" borderId="2" xfId="1" applyFont="1" applyBorder="1"/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0" fontId="0" fillId="0" borderId="0" xfId="0" applyNumberFormat="1"/>
    <xf numFmtId="10" fontId="0" fillId="0" borderId="0" xfId="2" applyNumberFormat="1" applyFont="1" applyAlignment="1">
      <alignment horizontal="center"/>
    </xf>
    <xf numFmtId="164" fontId="0" fillId="0" borderId="0" xfId="0" applyNumberFormat="1"/>
    <xf numFmtId="43" fontId="0" fillId="0" borderId="0" xfId="1" applyFont="1" applyProtection="1"/>
    <xf numFmtId="170" fontId="0" fillId="0" borderId="0" xfId="0" applyNumberFormat="1"/>
    <xf numFmtId="10" fontId="0" fillId="0" borderId="0" xfId="1" applyNumberFormat="1" applyFont="1"/>
    <xf numFmtId="164" fontId="0" fillId="0" borderId="1" xfId="1" quotePrefix="1" applyNumberFormat="1" applyFont="1" applyBorder="1"/>
    <xf numFmtId="43" fontId="1" fillId="0" borderId="1" xfId="1" applyFont="1" applyFill="1" applyBorder="1" applyAlignment="1">
      <alignment horizontal="right"/>
    </xf>
    <xf numFmtId="10" fontId="0" fillId="0" borderId="3" xfId="2" applyNumberFormat="1" applyFont="1" applyFill="1" applyBorder="1"/>
    <xf numFmtId="10" fontId="0" fillId="0" borderId="0" xfId="2" applyNumberFormat="1" applyFont="1" applyFill="1"/>
    <xf numFmtId="10" fontId="0" fillId="0" borderId="0" xfId="2" applyNumberFormat="1" applyFont="1" applyFill="1" applyProtection="1"/>
    <xf numFmtId="9" fontId="0" fillId="0" borderId="0" xfId="2" applyFont="1" applyAlignment="1">
      <alignment horizontal="center"/>
    </xf>
    <xf numFmtId="10" fontId="6" fillId="0" borderId="0" xfId="2" applyNumberFormat="1" applyFont="1" applyFill="1" applyProtection="1"/>
    <xf numFmtId="10" fontId="6" fillId="0" borderId="0" xfId="0" applyNumberFormat="1" applyFont="1"/>
    <xf numFmtId="0" fontId="6" fillId="0" borderId="0" xfId="0" applyFont="1"/>
    <xf numFmtId="10" fontId="6" fillId="0" borderId="0" xfId="2" applyNumberFormat="1" applyFont="1" applyFill="1"/>
    <xf numFmtId="43" fontId="0" fillId="0" borderId="0" xfId="1" applyFont="1" applyFill="1" applyProtection="1"/>
    <xf numFmtId="49" fontId="0" fillId="0" borderId="0" xfId="0" applyNumberFormat="1"/>
    <xf numFmtId="16" fontId="0" fillId="0" borderId="0" xfId="0" quotePrefix="1" applyNumberFormat="1"/>
    <xf numFmtId="0" fontId="2" fillId="0" borderId="0" xfId="0" applyFont="1" applyAlignment="1">
      <alignment horizontal="center"/>
    </xf>
    <xf numFmtId="0" fontId="7" fillId="0" borderId="0" xfId="0" applyFont="1"/>
    <xf numFmtId="0" fontId="2" fillId="4" borderId="8" xfId="0" applyFont="1" applyFill="1" applyBorder="1" applyAlignment="1">
      <alignment horizontal="center" wrapText="1"/>
    </xf>
    <xf numFmtId="10" fontId="0" fillId="4" borderId="0" xfId="0" applyNumberFormat="1" applyFill="1"/>
    <xf numFmtId="0" fontId="2" fillId="3" borderId="8" xfId="0" applyFont="1" applyFill="1" applyBorder="1" applyAlignment="1">
      <alignment horizontal="center" wrapText="1"/>
    </xf>
    <xf numFmtId="10" fontId="0" fillId="3" borderId="0" xfId="0" applyNumberFormat="1" applyFill="1"/>
    <xf numFmtId="0" fontId="2" fillId="5" borderId="8" xfId="0" applyFont="1" applyFill="1" applyBorder="1" applyAlignment="1">
      <alignment horizontal="center" wrapText="1"/>
    </xf>
    <xf numFmtId="10" fontId="0" fillId="5" borderId="0" xfId="0" applyNumberFormat="1" applyFill="1"/>
    <xf numFmtId="0" fontId="0" fillId="0" borderId="0" xfId="0" applyProtection="1">
      <protection locked="0"/>
    </xf>
    <xf numFmtId="10" fontId="0" fillId="0" borderId="0" xfId="0" applyNumberFormat="1" applyProtection="1">
      <protection locked="0"/>
    </xf>
    <xf numFmtId="43" fontId="0" fillId="0" borderId="0" xfId="0" applyNumberFormat="1" applyProtection="1">
      <protection locked="0"/>
    </xf>
    <xf numFmtId="0" fontId="0" fillId="0" borderId="0" xfId="0" quotePrefix="1" applyProtection="1">
      <protection locked="0"/>
    </xf>
    <xf numFmtId="43" fontId="0" fillId="0" borderId="0" xfId="0" quotePrefix="1" applyNumberFormat="1" applyProtection="1">
      <protection locked="0"/>
    </xf>
    <xf numFmtId="43" fontId="0" fillId="0" borderId="0" xfId="1" applyFont="1" applyFill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4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0" fontId="0" fillId="0" borderId="0" xfId="2" applyNumberFormat="1" applyFont="1" applyFill="1" applyBorder="1" applyProtection="1">
      <protection locked="0"/>
    </xf>
    <xf numFmtId="168" fontId="0" fillId="0" borderId="0" xfId="0" applyNumberFormat="1" applyProtection="1">
      <protection locked="0"/>
    </xf>
    <xf numFmtId="167" fontId="0" fillId="0" borderId="0" xfId="1" applyNumberFormat="1" applyFont="1" applyFill="1" applyBorder="1" applyProtection="1">
      <protection locked="0"/>
    </xf>
    <xf numFmtId="169" fontId="0" fillId="0" borderId="0" xfId="0" applyNumberFormat="1" applyProtection="1">
      <protection locked="0"/>
    </xf>
    <xf numFmtId="168" fontId="0" fillId="0" borderId="0" xfId="2" applyNumberFormat="1" applyFont="1" applyFill="1" applyBorder="1" applyProtection="1">
      <protection locked="0"/>
    </xf>
    <xf numFmtId="171" fontId="0" fillId="0" borderId="0" xfId="2" applyNumberFormat="1" applyFont="1" applyFill="1" applyBorder="1" applyProtection="1">
      <protection locked="0"/>
    </xf>
    <xf numFmtId="0" fontId="5" fillId="0" borderId="0" xfId="0" applyFont="1" applyProtection="1">
      <protection locked="0"/>
    </xf>
    <xf numFmtId="43" fontId="0" fillId="0" borderId="0" xfId="2" applyNumberFormat="1" applyFont="1" applyFill="1" applyBorder="1" applyProtection="1">
      <protection locked="0"/>
    </xf>
    <xf numFmtId="9" fontId="0" fillId="0" borderId="0" xfId="2" applyFont="1" applyFill="1" applyBorder="1" applyProtection="1">
      <protection locked="0"/>
    </xf>
    <xf numFmtId="43" fontId="0" fillId="0" borderId="0" xfId="1" applyFont="1" applyProtection="1">
      <protection locked="0"/>
    </xf>
    <xf numFmtId="0" fontId="0" fillId="2" borderId="0" xfId="0" applyFill="1" applyProtection="1">
      <protection locked="0"/>
    </xf>
    <xf numFmtId="10" fontId="0" fillId="2" borderId="0" xfId="2" applyNumberFormat="1" applyFont="1" applyFill="1" applyProtection="1">
      <protection locked="0"/>
    </xf>
    <xf numFmtId="2" fontId="0" fillId="2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3" fontId="0" fillId="2" borderId="0" xfId="1" applyFont="1" applyFill="1" applyProtection="1">
      <protection locked="0"/>
    </xf>
    <xf numFmtId="43" fontId="0" fillId="2" borderId="0" xfId="1" applyFon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164" fontId="0" fillId="2" borderId="0" xfId="0" applyNumberForma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0" fontId="0" fillId="2" borderId="0" xfId="2" applyNumberFormat="1" applyFont="1" applyFill="1" applyAlignment="1" applyProtection="1">
      <alignment horizontal="center"/>
      <protection locked="0"/>
    </xf>
    <xf numFmtId="0" fontId="9" fillId="0" borderId="0" xfId="3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370416</xdr:colOff>
      <xdr:row>26</xdr:row>
      <xdr:rowOff>0</xdr:rowOff>
    </xdr:from>
    <xdr:to>
      <xdr:col>11</xdr:col>
      <xdr:colOff>358177</xdr:colOff>
      <xdr:row>28</xdr:row>
      <xdr:rowOff>1010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0083" y="4974167"/>
          <a:ext cx="3085714" cy="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troller.pitt.edu/wp-content/uploads/Retroactive-Salary-Increase-InstructionsJuly2020.pdf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tabSelected="1" zoomScale="90" zoomScaleNormal="90" workbookViewId="0">
      <selection activeCell="F2" sqref="F2"/>
    </sheetView>
  </sheetViews>
  <sheetFormatPr defaultColWidth="9.140625" defaultRowHeight="15" x14ac:dyDescent="0.25"/>
  <cols>
    <col min="1" max="1" width="27.28515625" style="62" customWidth="1"/>
    <col min="2" max="2" width="16.7109375" style="62" customWidth="1"/>
    <col min="3" max="3" width="10.140625" style="62" customWidth="1"/>
    <col min="4" max="4" width="19.140625" style="62" customWidth="1"/>
    <col min="5" max="6" width="13.7109375" style="62" customWidth="1"/>
    <col min="7" max="7" width="5.28515625" style="62" customWidth="1"/>
    <col min="8" max="9" width="13.7109375" style="62" customWidth="1"/>
    <col min="10" max="10" width="5.28515625" style="62" customWidth="1"/>
    <col min="11" max="12" width="13.7109375" style="62" customWidth="1"/>
    <col min="13" max="14" width="10" style="62" bestFit="1" customWidth="1"/>
    <col min="15" max="15" width="30.140625" style="62" customWidth="1"/>
    <col min="16" max="16" width="15.28515625" style="62" customWidth="1"/>
    <col min="17" max="17" width="17" style="62" customWidth="1"/>
    <col min="18" max="18" width="18.140625" style="62" customWidth="1"/>
    <col min="19" max="19" width="15.28515625" style="62" customWidth="1"/>
    <col min="20" max="20" width="11.7109375" style="62" customWidth="1"/>
    <col min="21" max="21" width="13.140625" style="62" customWidth="1"/>
    <col min="22" max="22" width="10" style="62" bestFit="1" customWidth="1"/>
    <col min="23" max="23" width="12.140625" style="62" bestFit="1" customWidth="1"/>
    <col min="24" max="16384" width="9.140625" style="62"/>
  </cols>
  <sheetData>
    <row r="1" spans="1:23" x14ac:dyDescent="0.25">
      <c r="A1" s="1" t="s">
        <v>0</v>
      </c>
      <c r="B1"/>
      <c r="C1"/>
      <c r="D1"/>
      <c r="E1"/>
      <c r="F1"/>
      <c r="G1"/>
      <c r="H1"/>
      <c r="I1"/>
      <c r="J1"/>
      <c r="K1"/>
      <c r="L1"/>
    </row>
    <row r="2" spans="1:23" x14ac:dyDescent="0.25">
      <c r="A2" t="s">
        <v>1</v>
      </c>
      <c r="B2"/>
      <c r="C2"/>
      <c r="D2" s="2" t="s">
        <v>2</v>
      </c>
      <c r="E2"/>
      <c r="F2" s="85">
        <v>225700</v>
      </c>
      <c r="G2"/>
      <c r="H2"/>
      <c r="I2"/>
      <c r="J2"/>
      <c r="K2"/>
      <c r="L2"/>
    </row>
    <row r="3" spans="1:23" x14ac:dyDescent="0.25">
      <c r="A3" s="3" t="s">
        <v>3</v>
      </c>
      <c r="B3"/>
      <c r="C3"/>
      <c r="D3" s="4" t="s">
        <v>4</v>
      </c>
      <c r="E3"/>
      <c r="F3" s="5" t="e">
        <f>(F21/B15)*12</f>
        <v>#DIV/0!</v>
      </c>
      <c r="G3"/>
      <c r="H3"/>
      <c r="I3"/>
      <c r="J3"/>
      <c r="K3"/>
      <c r="L3"/>
      <c r="P3" s="63"/>
    </row>
    <row r="4" spans="1:23" x14ac:dyDescent="0.25">
      <c r="A4" s="4" t="s">
        <v>5</v>
      </c>
      <c r="B4" s="4"/>
      <c r="C4" s="6"/>
      <c r="D4" s="2" t="s">
        <v>33</v>
      </c>
      <c r="E4"/>
      <c r="F4" s="7" t="e">
        <f>F2+F3</f>
        <v>#DIV/0!</v>
      </c>
      <c r="G4"/>
      <c r="H4"/>
      <c r="I4"/>
      <c r="J4"/>
      <c r="K4"/>
      <c r="L4"/>
      <c r="P4" s="64"/>
    </row>
    <row r="5" spans="1:23" x14ac:dyDescent="0.25">
      <c r="A5" s="91" t="s">
        <v>62</v>
      </c>
      <c r="B5"/>
      <c r="C5" s="6"/>
      <c r="D5" s="4"/>
      <c r="E5"/>
      <c r="F5" s="8"/>
      <c r="G5"/>
      <c r="H5"/>
      <c r="I5"/>
      <c r="J5"/>
      <c r="K5"/>
      <c r="L5" s="20"/>
      <c r="P5" s="64"/>
    </row>
    <row r="6" spans="1:23" x14ac:dyDescent="0.25">
      <c r="A6"/>
      <c r="B6"/>
      <c r="C6"/>
      <c r="D6" s="9" t="s">
        <v>6</v>
      </c>
      <c r="E6" s="81"/>
      <c r="F6" s="82"/>
      <c r="G6"/>
      <c r="H6"/>
      <c r="I6"/>
      <c r="J6"/>
      <c r="K6"/>
      <c r="L6" s="20"/>
      <c r="O6" s="65"/>
      <c r="P6" s="64"/>
      <c r="Q6" s="64"/>
    </row>
    <row r="7" spans="1:23" x14ac:dyDescent="0.25">
      <c r="A7" s="10" t="s">
        <v>7</v>
      </c>
      <c r="B7" s="11"/>
      <c r="C7"/>
      <c r="D7" s="6"/>
      <c r="E7"/>
      <c r="F7" s="12"/>
      <c r="G7"/>
      <c r="H7"/>
      <c r="I7"/>
      <c r="J7"/>
      <c r="K7" s="20"/>
      <c r="L7" s="20"/>
      <c r="O7" s="66"/>
      <c r="P7" s="67"/>
    </row>
    <row r="8" spans="1:23" x14ac:dyDescent="0.25">
      <c r="A8" s="4"/>
      <c r="B8" s="11"/>
      <c r="C8"/>
      <c r="D8" s="2" t="s">
        <v>8</v>
      </c>
      <c r="E8" s="83"/>
      <c r="F8"/>
      <c r="G8"/>
      <c r="H8"/>
      <c r="I8"/>
      <c r="J8"/>
      <c r="K8"/>
      <c r="L8"/>
      <c r="P8" s="65"/>
      <c r="Q8" s="68"/>
      <c r="R8" s="68"/>
      <c r="S8" s="65"/>
      <c r="U8" s="65"/>
    </row>
    <row r="9" spans="1:23" x14ac:dyDescent="0.25">
      <c r="A9" s="4" t="s">
        <v>39</v>
      </c>
      <c r="B9" s="13" t="e">
        <f>F29</f>
        <v>#DIV/0!</v>
      </c>
      <c r="C9"/>
      <c r="D9" s="6"/>
      <c r="E9"/>
      <c r="F9" s="14" t="s">
        <v>34</v>
      </c>
      <c r="G9"/>
      <c r="H9" s="15" t="s">
        <v>35</v>
      </c>
      <c r="I9"/>
      <c r="J9"/>
      <c r="K9"/>
      <c r="L9"/>
      <c r="Q9" s="64"/>
      <c r="R9" s="64"/>
      <c r="S9" s="69"/>
      <c r="V9" s="70"/>
    </row>
    <row r="10" spans="1:23" x14ac:dyDescent="0.25">
      <c r="A10"/>
      <c r="B10"/>
      <c r="C10"/>
      <c r="D10" s="17" t="s">
        <v>9</v>
      </c>
      <c r="E10" s="18"/>
      <c r="F10" s="43" t="e">
        <f>F4/B21/(B11/12)</f>
        <v>#DIV/0!</v>
      </c>
      <c r="G10" s="18"/>
      <c r="H10" s="43" t="e">
        <f>F2/((F13/B15)/(B11/12)+B19)</f>
        <v>#DIV/0!</v>
      </c>
      <c r="I10"/>
      <c r="J10"/>
      <c r="K10"/>
      <c r="L10" s="20"/>
      <c r="M10" s="64"/>
      <c r="P10" s="64"/>
      <c r="Q10" s="64"/>
      <c r="R10" s="69"/>
      <c r="S10" s="69"/>
      <c r="U10" s="64"/>
      <c r="W10" s="67"/>
    </row>
    <row r="11" spans="1:23" x14ac:dyDescent="0.25">
      <c r="A11" s="4" t="s">
        <v>10</v>
      </c>
      <c r="B11" s="84"/>
      <c r="C11"/>
      <c r="D11" s="6"/>
      <c r="E11"/>
      <c r="F11" s="44"/>
      <c r="G11"/>
      <c r="H11"/>
      <c r="I11"/>
      <c r="J11"/>
      <c r="K11"/>
      <c r="L11" s="20"/>
      <c r="M11" s="64"/>
      <c r="P11" s="64"/>
      <c r="Q11" s="64"/>
      <c r="R11" s="64"/>
      <c r="S11" s="69"/>
      <c r="W11" s="67"/>
    </row>
    <row r="12" spans="1:23" x14ac:dyDescent="0.25">
      <c r="A12" s="4"/>
      <c r="B12" s="11"/>
      <c r="C12"/>
      <c r="D12" s="21" t="s">
        <v>41</v>
      </c>
      <c r="E12"/>
      <c r="F12" s="12"/>
      <c r="G12"/>
      <c r="H12"/>
      <c r="I12"/>
      <c r="J12"/>
      <c r="K12"/>
      <c r="L12" s="20"/>
      <c r="M12" s="64"/>
      <c r="P12" s="64"/>
      <c r="Q12" s="64"/>
      <c r="R12" s="64"/>
      <c r="S12" s="69"/>
      <c r="U12" s="64"/>
      <c r="V12" s="64"/>
      <c r="W12" s="67"/>
    </row>
    <row r="13" spans="1:23" x14ac:dyDescent="0.25">
      <c r="A13" s="4" t="s">
        <v>11</v>
      </c>
      <c r="B13" s="22" t="e">
        <f>(B9/B11)*12</f>
        <v>#DIV/0!</v>
      </c>
      <c r="C13"/>
      <c r="D13" s="4" t="s">
        <v>25</v>
      </c>
      <c r="E13"/>
      <c r="F13" s="85"/>
      <c r="G13"/>
      <c r="H13"/>
      <c r="I13"/>
      <c r="J13"/>
      <c r="K13" s="20"/>
      <c r="L13" s="19"/>
      <c r="M13" s="64"/>
      <c r="O13" s="65"/>
      <c r="P13" s="64"/>
      <c r="Q13" s="64"/>
      <c r="R13" s="64"/>
      <c r="S13" s="69"/>
      <c r="U13" s="67"/>
      <c r="W13" s="67"/>
    </row>
    <row r="14" spans="1:23" x14ac:dyDescent="0.25">
      <c r="A14" s="4"/>
      <c r="B14" s="22"/>
      <c r="C14"/>
      <c r="D14" s="4"/>
      <c r="E14"/>
      <c r="F14" s="19"/>
      <c r="G14"/>
      <c r="H14"/>
      <c r="I14"/>
      <c r="J14"/>
      <c r="K14" s="20"/>
      <c r="L14" s="19"/>
      <c r="M14" s="64"/>
      <c r="P14" s="64"/>
      <c r="Q14" s="64"/>
      <c r="R14" s="64"/>
      <c r="S14" s="69"/>
      <c r="U14" s="67"/>
      <c r="W14" s="67"/>
    </row>
    <row r="15" spans="1:23" x14ac:dyDescent="0.25">
      <c r="A15" s="4" t="s">
        <v>12</v>
      </c>
      <c r="B15" s="42">
        <f>E8</f>
        <v>0</v>
      </c>
      <c r="C15"/>
      <c r="D15" s="4" t="s">
        <v>26</v>
      </c>
      <c r="E15"/>
      <c r="F15" s="86"/>
      <c r="G15"/>
      <c r="H15"/>
      <c r="I15"/>
      <c r="J15"/>
      <c r="K15" s="20"/>
      <c r="L15" s="19"/>
      <c r="M15" s="64"/>
      <c r="O15" s="65"/>
      <c r="P15" s="64"/>
      <c r="Q15" s="64"/>
      <c r="R15" s="67"/>
      <c r="S15" s="67"/>
      <c r="U15" s="67"/>
      <c r="W15" s="67"/>
    </row>
    <row r="16" spans="1:23" x14ac:dyDescent="0.25">
      <c r="A16" s="4"/>
      <c r="B16" s="22"/>
      <c r="C16"/>
      <c r="D16" s="2"/>
      <c r="E16"/>
      <c r="F16" s="23"/>
      <c r="G16"/>
      <c r="H16"/>
      <c r="I16"/>
      <c r="J16"/>
      <c r="K16"/>
      <c r="L16" s="24"/>
      <c r="P16" s="71"/>
      <c r="R16" s="67"/>
      <c r="S16" s="67"/>
      <c r="U16" s="67"/>
      <c r="W16" s="67"/>
    </row>
    <row r="17" spans="1:23" x14ac:dyDescent="0.25">
      <c r="A17" s="4" t="s">
        <v>13</v>
      </c>
      <c r="B17" s="22" t="e">
        <f>B13/B15</f>
        <v>#DIV/0!</v>
      </c>
      <c r="C17"/>
      <c r="D17" s="4" t="s">
        <v>14</v>
      </c>
      <c r="E17"/>
      <c r="F17" s="20">
        <f>(F2/12)*B15</f>
        <v>0</v>
      </c>
      <c r="G17"/>
      <c r="H17"/>
      <c r="I17"/>
      <c r="J17"/>
      <c r="K17" s="20"/>
      <c r="L17" s="25"/>
      <c r="P17" s="71"/>
      <c r="Q17" s="67"/>
      <c r="R17" s="67"/>
      <c r="S17" s="67"/>
      <c r="U17" s="67"/>
      <c r="W17" s="67"/>
    </row>
    <row r="18" spans="1:23" x14ac:dyDescent="0.25">
      <c r="A18" s="4"/>
      <c r="B18" s="22"/>
      <c r="C18"/>
      <c r="D18" s="4" t="s">
        <v>27</v>
      </c>
      <c r="E18"/>
      <c r="F18" s="31" t="e">
        <f>F15/B11</f>
        <v>#DIV/0!</v>
      </c>
      <c r="G18"/>
      <c r="H18"/>
      <c r="I18"/>
      <c r="J18"/>
      <c r="K18" s="26"/>
      <c r="L18" s="27"/>
      <c r="P18" s="67"/>
      <c r="Q18" s="67"/>
      <c r="R18" s="67"/>
      <c r="S18" s="67"/>
      <c r="U18" s="67"/>
      <c r="W18" s="67"/>
    </row>
    <row r="19" spans="1:23" x14ac:dyDescent="0.25">
      <c r="A19" s="4" t="s">
        <v>15</v>
      </c>
      <c r="B19" s="87">
        <v>0</v>
      </c>
      <c r="C19"/>
      <c r="D19" s="4" t="s">
        <v>16</v>
      </c>
      <c r="E19"/>
      <c r="F19" s="20" t="e">
        <f>F17-F18</f>
        <v>#DIV/0!</v>
      </c>
      <c r="G19"/>
      <c r="H19"/>
      <c r="I19"/>
      <c r="J19"/>
      <c r="K19" s="20"/>
      <c r="L19" s="28"/>
      <c r="P19" s="67"/>
      <c r="Q19" s="67"/>
      <c r="R19" s="67"/>
      <c r="S19" s="67"/>
      <c r="U19" s="67"/>
      <c r="W19" s="67"/>
    </row>
    <row r="20" spans="1:23" x14ac:dyDescent="0.25">
      <c r="A20"/>
      <c r="B20"/>
      <c r="C20"/>
      <c r="D20"/>
      <c r="E20"/>
      <c r="F20" s="41">
        <f>B24</f>
        <v>0</v>
      </c>
      <c r="G20"/>
      <c r="H20"/>
      <c r="I20"/>
      <c r="J20"/>
      <c r="K20"/>
      <c r="L20"/>
      <c r="O20" s="72"/>
      <c r="P20" s="67"/>
      <c r="Q20" s="73"/>
      <c r="R20" s="67"/>
      <c r="S20" s="67"/>
      <c r="U20" s="67"/>
      <c r="W20" s="67"/>
    </row>
    <row r="21" spans="1:23" ht="15.75" thickBot="1" x14ac:dyDescent="0.3">
      <c r="A21" s="4" t="s">
        <v>40</v>
      </c>
      <c r="B21" s="30" t="e">
        <f>B17+B19</f>
        <v>#DIV/0!</v>
      </c>
      <c r="C21"/>
      <c r="D21" s="4" t="s">
        <v>32</v>
      </c>
      <c r="E21"/>
      <c r="F21" s="7" t="e">
        <f>F19*F20</f>
        <v>#DIV/0!</v>
      </c>
      <c r="G21"/>
      <c r="H21"/>
      <c r="I21" s="20"/>
      <c r="J21"/>
      <c r="K21"/>
      <c r="L21" s="20"/>
      <c r="O21" s="74"/>
      <c r="P21" s="67"/>
      <c r="Q21" s="67"/>
      <c r="R21" s="67"/>
      <c r="S21" s="67"/>
      <c r="U21" s="67"/>
      <c r="W21" s="67"/>
    </row>
    <row r="22" spans="1:23" ht="15.75" thickTop="1" x14ac:dyDescent="0.25">
      <c r="A22" s="4"/>
      <c r="B22" s="20"/>
      <c r="C22"/>
      <c r="D22" s="4"/>
      <c r="E22"/>
      <c r="F22" s="19"/>
      <c r="G22"/>
      <c r="H22"/>
      <c r="I22" s="20"/>
      <c r="J22"/>
      <c r="K22"/>
      <c r="L22" s="20"/>
      <c r="P22" s="71"/>
      <c r="Q22" s="67"/>
      <c r="R22" s="67"/>
      <c r="S22" s="67"/>
      <c r="U22" s="67"/>
      <c r="W22" s="67"/>
    </row>
    <row r="23" spans="1:23" x14ac:dyDescent="0.25">
      <c r="A23" s="4"/>
      <c r="B23" s="20"/>
      <c r="C23"/>
      <c r="D23" s="4" t="s">
        <v>28</v>
      </c>
      <c r="E23"/>
      <c r="F23" s="19" t="e">
        <f>F13/B11</f>
        <v>#DIV/0!</v>
      </c>
      <c r="G23"/>
      <c r="H23"/>
      <c r="I23" s="20"/>
      <c r="J23"/>
      <c r="K23" s="28"/>
      <c r="L23" s="20"/>
      <c r="P23" s="71"/>
      <c r="Q23" s="67"/>
      <c r="R23" s="71"/>
      <c r="S23" s="75"/>
      <c r="U23" s="67"/>
      <c r="W23" s="67"/>
    </row>
    <row r="24" spans="1:23" x14ac:dyDescent="0.25">
      <c r="A24" s="2" t="s">
        <v>24</v>
      </c>
      <c r="B24" s="88"/>
      <c r="C24"/>
      <c r="D24" s="4" t="s">
        <v>29</v>
      </c>
      <c r="E24"/>
      <c r="F24" s="31" t="e">
        <f>(F13-F15)*(B24/B11)</f>
        <v>#DIV/0!</v>
      </c>
      <c r="G24"/>
      <c r="H24"/>
      <c r="I24" s="20"/>
      <c r="J24"/>
      <c r="K24"/>
      <c r="L24" s="20"/>
      <c r="P24" s="71"/>
      <c r="Q24" s="67"/>
      <c r="R24" s="67"/>
      <c r="S24" s="67"/>
      <c r="U24" s="67"/>
      <c r="W24" s="67"/>
    </row>
    <row r="25" spans="1:23" x14ac:dyDescent="0.25">
      <c r="A25" s="4"/>
      <c r="B25" s="20"/>
      <c r="C25"/>
      <c r="D25" s="4"/>
      <c r="E25"/>
      <c r="F25" s="19"/>
      <c r="G25"/>
      <c r="H25"/>
      <c r="I25"/>
      <c r="J25"/>
      <c r="K25"/>
      <c r="L25"/>
      <c r="N25" s="64"/>
      <c r="P25" s="71"/>
      <c r="Q25" s="67"/>
      <c r="R25" s="67"/>
      <c r="S25" s="67"/>
      <c r="U25" s="67"/>
      <c r="W25" s="67"/>
    </row>
    <row r="26" spans="1:23" x14ac:dyDescent="0.25">
      <c r="A26" s="4"/>
      <c r="B26" s="20"/>
      <c r="C26"/>
      <c r="D26" s="4" t="s">
        <v>30</v>
      </c>
      <c r="E26"/>
      <c r="F26" s="31" t="e">
        <f>SUM(F23:F24)</f>
        <v>#DIV/0!</v>
      </c>
      <c r="G26"/>
      <c r="H26"/>
      <c r="I26"/>
      <c r="J26"/>
      <c r="K26" s="20"/>
      <c r="L26" s="20"/>
      <c r="O26" s="65"/>
      <c r="P26" s="71"/>
      <c r="R26" s="67"/>
      <c r="S26" s="67"/>
      <c r="U26" s="67"/>
      <c r="W26" s="67"/>
    </row>
    <row r="27" spans="1:23" x14ac:dyDescent="0.25">
      <c r="A27" s="4"/>
      <c r="B27" s="20"/>
      <c r="C27"/>
      <c r="D27" s="4"/>
      <c r="E27"/>
      <c r="F27" s="19"/>
      <c r="G27"/>
      <c r="H27"/>
      <c r="I27"/>
      <c r="J27"/>
      <c r="K27" s="20"/>
      <c r="L27"/>
      <c r="N27" s="72"/>
      <c r="O27" s="65"/>
      <c r="P27" s="71"/>
      <c r="Q27" s="67"/>
      <c r="R27" s="67"/>
      <c r="S27" s="64"/>
      <c r="U27" s="67"/>
      <c r="W27" s="67"/>
    </row>
    <row r="28" spans="1:23" x14ac:dyDescent="0.25">
      <c r="A28" s="4"/>
      <c r="B28" s="20"/>
      <c r="C28"/>
      <c r="D28" s="4"/>
      <c r="E28"/>
      <c r="F28" s="29" t="s">
        <v>17</v>
      </c>
      <c r="G28"/>
      <c r="H28"/>
      <c r="I28"/>
      <c r="J28"/>
      <c r="K28"/>
      <c r="L28"/>
      <c r="P28" s="67"/>
      <c r="Q28" s="67"/>
      <c r="R28" s="67"/>
      <c r="S28" s="67"/>
      <c r="U28" s="67"/>
      <c r="W28" s="67"/>
    </row>
    <row r="29" spans="1:23" x14ac:dyDescent="0.25">
      <c r="A29" s="4"/>
      <c r="B29" s="20"/>
      <c r="C29"/>
      <c r="D29" s="4" t="s">
        <v>31</v>
      </c>
      <c r="E29"/>
      <c r="F29" s="32" t="e">
        <f>F26*12</f>
        <v>#DIV/0!</v>
      </c>
      <c r="G29"/>
      <c r="H29"/>
      <c r="I29"/>
      <c r="J29"/>
      <c r="K29"/>
      <c r="L29"/>
      <c r="O29" s="65"/>
      <c r="P29" s="67"/>
      <c r="Q29" s="67"/>
      <c r="R29" s="67"/>
      <c r="S29" s="67"/>
      <c r="U29" s="67"/>
      <c r="W29" s="67"/>
    </row>
    <row r="30" spans="1:23" ht="15.75" thickBot="1" x14ac:dyDescent="0.3">
      <c r="A30" s="4"/>
      <c r="B30" s="20"/>
      <c r="C30"/>
      <c r="D30" s="4"/>
      <c r="E30"/>
      <c r="F30" s="23"/>
      <c r="G30"/>
      <c r="H30"/>
      <c r="I30"/>
      <c r="J30"/>
      <c r="K30"/>
      <c r="L30"/>
      <c r="P30" s="71"/>
      <c r="Q30" s="73"/>
      <c r="R30" s="71"/>
      <c r="S30" s="71"/>
      <c r="U30" s="71"/>
      <c r="W30" s="67"/>
    </row>
    <row r="31" spans="1:23" ht="15.75" thickBot="1" x14ac:dyDescent="0.3">
      <c r="A31"/>
      <c r="B31"/>
      <c r="C31"/>
      <c r="D31"/>
      <c r="E31" s="92" t="s">
        <v>36</v>
      </c>
      <c r="F31" s="93"/>
      <c r="G31"/>
      <c r="H31" s="92" t="s">
        <v>37</v>
      </c>
      <c r="I31" s="93"/>
      <c r="J31"/>
      <c r="K31"/>
      <c r="L31"/>
      <c r="P31" s="67"/>
      <c r="Q31" s="71"/>
      <c r="R31" s="71"/>
      <c r="S31" s="67"/>
      <c r="U31" s="67"/>
      <c r="W31" s="67"/>
    </row>
    <row r="32" spans="1:23" ht="75.75" thickBot="1" x14ac:dyDescent="0.3">
      <c r="A32" s="4" t="s">
        <v>18</v>
      </c>
      <c r="B32" s="33"/>
      <c r="C32" s="33" t="s">
        <v>19</v>
      </c>
      <c r="D32"/>
      <c r="E32" s="60" t="s">
        <v>20</v>
      </c>
      <c r="F32" s="34" t="s">
        <v>21</v>
      </c>
      <c r="G32" s="33"/>
      <c r="H32" s="34" t="s">
        <v>22</v>
      </c>
      <c r="I32" s="34" t="s">
        <v>21</v>
      </c>
      <c r="J32"/>
      <c r="K32" s="58" t="s">
        <v>38</v>
      </c>
      <c r="L32" s="56" t="s">
        <v>42</v>
      </c>
      <c r="R32" s="67"/>
      <c r="S32" s="67"/>
      <c r="T32" s="67"/>
      <c r="U32" s="67"/>
      <c r="W32" s="67"/>
    </row>
    <row r="33" spans="1:22" x14ac:dyDescent="0.25">
      <c r="A33"/>
      <c r="B33"/>
      <c r="C33"/>
      <c r="D33"/>
      <c r="E33"/>
      <c r="F33"/>
      <c r="G33"/>
      <c r="H33"/>
      <c r="I33"/>
      <c r="J33"/>
      <c r="K33"/>
      <c r="L33"/>
      <c r="P33" s="71"/>
      <c r="S33" s="76"/>
    </row>
    <row r="34" spans="1:22" x14ac:dyDescent="0.25">
      <c r="A34" s="89"/>
      <c r="B34"/>
      <c r="C34" s="90"/>
      <c r="D34"/>
      <c r="E34" s="45" t="e">
        <f>TRUNC((C34*$F$10),4)</f>
        <v>#DIV/0!</v>
      </c>
      <c r="F34" s="35" t="e">
        <f>C34-E34</f>
        <v>#DIV/0!</v>
      </c>
      <c r="G34" s="20"/>
      <c r="H34" s="45" t="e">
        <f>TRUNC((C34*$H$10),4)</f>
        <v>#DIV/0!</v>
      </c>
      <c r="I34" s="35" t="e">
        <f>C34-H34</f>
        <v>#DIV/0!</v>
      </c>
      <c r="J34"/>
      <c r="K34" s="44" t="e">
        <f>E34/$H$10</f>
        <v>#DIV/0!</v>
      </c>
      <c r="L34" s="35" t="e">
        <f>F34-(K34-E34)</f>
        <v>#DIV/0!</v>
      </c>
      <c r="O34" s="72"/>
      <c r="P34" s="71"/>
    </row>
    <row r="35" spans="1:22" x14ac:dyDescent="0.25">
      <c r="A35" s="16"/>
      <c r="B35" s="19"/>
      <c r="C35" s="46"/>
      <c r="D35"/>
      <c r="E35" s="47"/>
      <c r="F35" s="48"/>
      <c r="G35" s="49"/>
      <c r="H35" s="47"/>
      <c r="I35" s="48"/>
      <c r="J35" s="49"/>
      <c r="K35" s="50"/>
      <c r="L35" s="48"/>
      <c r="O35" s="74"/>
      <c r="R35" s="68"/>
      <c r="S35" s="77"/>
    </row>
    <row r="36" spans="1:22" x14ac:dyDescent="0.25">
      <c r="A36" s="89"/>
      <c r="B36" s="19"/>
      <c r="C36" s="90"/>
      <c r="D36"/>
      <c r="E36" s="45" t="e">
        <f>TRUNC((C36*$F$10),4)</f>
        <v>#DIV/0!</v>
      </c>
      <c r="F36" s="35" t="e">
        <f>C36-E36</f>
        <v>#DIV/0!</v>
      </c>
      <c r="G36" s="20"/>
      <c r="H36" s="45" t="e">
        <f>TRUNC((C36*$H$10),4)</f>
        <v>#DIV/0!</v>
      </c>
      <c r="I36" s="35" t="e">
        <f>C36-H36</f>
        <v>#DIV/0!</v>
      </c>
      <c r="J36"/>
      <c r="K36" s="44" t="e">
        <f>E36/$H$10</f>
        <v>#DIV/0!</v>
      </c>
      <c r="L36" s="35" t="e">
        <f>F36-(K36-E36)</f>
        <v>#DIV/0!</v>
      </c>
      <c r="P36" s="71"/>
      <c r="Q36" s="64"/>
      <c r="R36" s="67"/>
      <c r="S36" s="78"/>
      <c r="T36" s="64"/>
      <c r="U36" s="71"/>
      <c r="V36" s="64"/>
    </row>
    <row r="37" spans="1:22" x14ac:dyDescent="0.25">
      <c r="A37" s="16"/>
      <c r="B37" s="19"/>
      <c r="C37" s="36"/>
      <c r="D37"/>
      <c r="E37"/>
      <c r="F37"/>
      <c r="G37"/>
      <c r="H37"/>
      <c r="I37"/>
      <c r="J37" s="20"/>
      <c r="K37" s="20"/>
      <c r="L37"/>
      <c r="P37" s="71"/>
      <c r="Q37" s="64"/>
      <c r="S37" s="63"/>
      <c r="T37" s="67"/>
      <c r="U37" s="71"/>
      <c r="V37" s="64"/>
    </row>
    <row r="38" spans="1:22" x14ac:dyDescent="0.25">
      <c r="A38" s="89"/>
      <c r="B38" s="19"/>
      <c r="C38" s="90"/>
      <c r="D38"/>
      <c r="E38" s="45" t="e">
        <f>TRUNC((C38*$F$10),4)</f>
        <v>#DIV/0!</v>
      </c>
      <c r="F38" s="35" t="e">
        <f>C38-E38</f>
        <v>#DIV/0!</v>
      </c>
      <c r="G38" s="20"/>
      <c r="H38" s="45" t="e">
        <f>TRUNC((C38*$H$10),4)</f>
        <v>#DIV/0!</v>
      </c>
      <c r="I38" s="35" t="e">
        <f>C38-H38</f>
        <v>#DIV/0!</v>
      </c>
      <c r="J38"/>
      <c r="K38" s="12" t="e">
        <f>E38/$H$10</f>
        <v>#DIV/0!</v>
      </c>
      <c r="L38" s="35" t="e">
        <f>F38-(K38-E38)</f>
        <v>#DIV/0!</v>
      </c>
      <c r="P38" s="71"/>
      <c r="Q38" s="64"/>
      <c r="S38" s="63"/>
      <c r="T38" s="64"/>
      <c r="U38" s="71"/>
      <c r="V38" s="64"/>
    </row>
    <row r="39" spans="1:22" x14ac:dyDescent="0.25">
      <c r="A39" s="16"/>
      <c r="B39" s="19"/>
      <c r="C39" s="36"/>
      <c r="D39"/>
      <c r="E39"/>
      <c r="F39"/>
      <c r="G39"/>
      <c r="H39"/>
      <c r="I39"/>
      <c r="J39" s="37"/>
      <c r="K39"/>
      <c r="L39"/>
      <c r="P39" s="79"/>
      <c r="S39" s="63"/>
      <c r="T39" s="64"/>
      <c r="U39" s="71"/>
      <c r="V39" s="64"/>
    </row>
    <row r="40" spans="1:22" x14ac:dyDescent="0.25">
      <c r="A40" s="89"/>
      <c r="B40" s="19"/>
      <c r="C40" s="90"/>
      <c r="D40"/>
      <c r="E40" s="45" t="e">
        <f>TRUNC((C40*$F$10),4)</f>
        <v>#DIV/0!</v>
      </c>
      <c r="F40" s="35" t="e">
        <f>C40-E40</f>
        <v>#DIV/0!</v>
      </c>
      <c r="G40" s="20"/>
      <c r="H40" s="45" t="e">
        <f>TRUNC((C40*$H$10),4)</f>
        <v>#DIV/0!</v>
      </c>
      <c r="I40" s="35" t="e">
        <f>C40-H40</f>
        <v>#DIV/0!</v>
      </c>
      <c r="J40"/>
      <c r="K40" s="12" t="e">
        <f>E40/$H$10</f>
        <v>#DIV/0!</v>
      </c>
      <c r="L40" s="35" t="e">
        <f>F40-(K40-E40)</f>
        <v>#DIV/0!</v>
      </c>
      <c r="Q40" s="64"/>
      <c r="R40" s="64"/>
      <c r="T40" s="64"/>
      <c r="U40" s="71"/>
      <c r="V40" s="64"/>
    </row>
    <row r="41" spans="1:22" x14ac:dyDescent="0.25">
      <c r="A41" s="16"/>
      <c r="B41" s="19"/>
      <c r="C41" s="36"/>
      <c r="D41"/>
      <c r="E41" s="51"/>
      <c r="F41"/>
      <c r="G41"/>
      <c r="H41"/>
      <c r="I41"/>
      <c r="J41" s="8"/>
      <c r="K41" s="8"/>
      <c r="L41"/>
      <c r="P41" s="63"/>
      <c r="Q41" s="64"/>
    </row>
    <row r="42" spans="1:22" x14ac:dyDescent="0.25">
      <c r="A42" s="89"/>
      <c r="B42" s="19"/>
      <c r="C42" s="90"/>
      <c r="D42"/>
      <c r="E42" s="45" t="e">
        <f>TRUNC((C42*$F$10),4)</f>
        <v>#DIV/0!</v>
      </c>
      <c r="F42" s="35" t="e">
        <f>C42-E42</f>
        <v>#DIV/0!</v>
      </c>
      <c r="G42" s="20"/>
      <c r="H42" s="45" t="e">
        <f>TRUNC((C42*$H$10),4)</f>
        <v>#DIV/0!</v>
      </c>
      <c r="I42" s="35" t="e">
        <f>C42-H42</f>
        <v>#DIV/0!</v>
      </c>
      <c r="J42"/>
      <c r="K42" s="12" t="e">
        <f>E42/$H$10</f>
        <v>#DIV/0!</v>
      </c>
      <c r="L42" s="35" t="e">
        <f>F42-(K42-E42)</f>
        <v>#DIV/0!</v>
      </c>
      <c r="Q42" s="64"/>
    </row>
    <row r="43" spans="1:22" x14ac:dyDescent="0.25">
      <c r="A43" s="16"/>
      <c r="B43" s="19"/>
      <c r="C43" s="36"/>
      <c r="D43"/>
      <c r="E43"/>
      <c r="F43"/>
      <c r="G43"/>
      <c r="H43"/>
      <c r="I43"/>
      <c r="J43" s="37"/>
      <c r="K43"/>
      <c r="L43"/>
    </row>
    <row r="44" spans="1:22" x14ac:dyDescent="0.25">
      <c r="A44" s="89"/>
      <c r="B44" s="19"/>
      <c r="C44" s="90"/>
      <c r="D44"/>
      <c r="E44" s="45" t="e">
        <f>TRUNC((C44*$F$10),4)</f>
        <v>#DIV/0!</v>
      </c>
      <c r="F44" s="35" t="e">
        <f>C44-E44</f>
        <v>#DIV/0!</v>
      </c>
      <c r="G44" s="20"/>
      <c r="H44" s="45" t="e">
        <f>TRUNC((C44*$H$10),4)</f>
        <v>#DIV/0!</v>
      </c>
      <c r="I44" s="35" t="e">
        <f>C44-H44</f>
        <v>#DIV/0!</v>
      </c>
      <c r="J44"/>
      <c r="K44" s="12" t="e">
        <f>E44/$H$10</f>
        <v>#DIV/0!</v>
      </c>
      <c r="L44" s="35" t="e">
        <f>F44-(K44-E44)</f>
        <v>#DIV/0!</v>
      </c>
    </row>
    <row r="45" spans="1:22" x14ac:dyDescent="0.25">
      <c r="A45" s="16"/>
      <c r="B45" s="19"/>
      <c r="C45" s="16"/>
      <c r="D45" s="36"/>
      <c r="E45"/>
      <c r="F45" s="20"/>
      <c r="G45"/>
      <c r="H45"/>
      <c r="I45"/>
      <c r="J45" s="37"/>
      <c r="K45" s="20"/>
      <c r="L45"/>
      <c r="Q45" s="63"/>
    </row>
    <row r="46" spans="1:22" x14ac:dyDescent="0.25">
      <c r="A46" s="89"/>
      <c r="B46" s="19"/>
      <c r="C46" s="90"/>
      <c r="D46" s="36"/>
      <c r="E46" s="45" t="e">
        <f>TRUNC((C46*$F$10),4)</f>
        <v>#DIV/0!</v>
      </c>
      <c r="F46" s="35" t="e">
        <f>C46-E46</f>
        <v>#DIV/0!</v>
      </c>
      <c r="G46" s="20"/>
      <c r="H46" s="45" t="e">
        <f>TRUNC((C46*$H$10),4)</f>
        <v>#DIV/0!</v>
      </c>
      <c r="I46" s="35" t="e">
        <f>C46-H46</f>
        <v>#DIV/0!</v>
      </c>
      <c r="J46"/>
      <c r="K46" s="12" t="e">
        <f>E46/$H$10</f>
        <v>#DIV/0!</v>
      </c>
      <c r="L46" s="35" t="e">
        <f>F46-(K46-E46)</f>
        <v>#DIV/0!</v>
      </c>
    </row>
    <row r="47" spans="1:22" x14ac:dyDescent="0.25">
      <c r="A47" s="16"/>
      <c r="B47" s="19"/>
      <c r="C47" s="36"/>
      <c r="D47" s="36"/>
      <c r="E47"/>
      <c r="F47"/>
      <c r="G47"/>
      <c r="H47"/>
      <c r="I47"/>
      <c r="J47" s="39"/>
      <c r="K47"/>
      <c r="L47"/>
    </row>
    <row r="48" spans="1:22" x14ac:dyDescent="0.25">
      <c r="A48" s="89"/>
      <c r="B48" s="19"/>
      <c r="C48" s="90"/>
      <c r="D48" s="36"/>
      <c r="E48" s="45" t="e">
        <f>TRUNC((C48*$F$10),4)</f>
        <v>#DIV/0!</v>
      </c>
      <c r="F48" s="35" t="e">
        <f>C48-E48</f>
        <v>#DIV/0!</v>
      </c>
      <c r="G48" s="20"/>
      <c r="H48" s="45" t="e">
        <f>TRUNC((C48*$H$10),4)</f>
        <v>#DIV/0!</v>
      </c>
      <c r="I48" s="35" t="e">
        <f>C48-H48</f>
        <v>#DIV/0!</v>
      </c>
      <c r="J48"/>
      <c r="K48" s="12" t="e">
        <f>E48/$H$10</f>
        <v>#DIV/0!</v>
      </c>
      <c r="L48" s="35" t="e">
        <f>F48-(K48-E48)</f>
        <v>#DIV/0!</v>
      </c>
    </row>
    <row r="49" spans="1:12" x14ac:dyDescent="0.25">
      <c r="A49" s="16"/>
      <c r="B49" s="19"/>
      <c r="C49" s="16"/>
      <c r="D49" s="36"/>
      <c r="E49" s="51"/>
      <c r="F49"/>
      <c r="G49"/>
      <c r="H49"/>
      <c r="I49"/>
      <c r="J49"/>
      <c r="K49"/>
      <c r="L49"/>
    </row>
    <row r="50" spans="1:12" x14ac:dyDescent="0.25">
      <c r="A50"/>
      <c r="B50" s="16"/>
      <c r="C50" s="19"/>
      <c r="D50" s="16"/>
      <c r="E50" s="38"/>
      <c r="F50" s="38"/>
      <c r="G50"/>
      <c r="H50"/>
      <c r="I50"/>
      <c r="J50"/>
      <c r="K50"/>
      <c r="L50"/>
    </row>
    <row r="51" spans="1:12" x14ac:dyDescent="0.25">
      <c r="A51"/>
      <c r="B51" s="16" t="s">
        <v>23</v>
      </c>
      <c r="C51" s="40">
        <f>SUM(C34:C48)</f>
        <v>0</v>
      </c>
      <c r="D51"/>
      <c r="E51" s="38"/>
      <c r="F51" s="38"/>
      <c r="G51" s="20"/>
      <c r="H51" s="20"/>
      <c r="I51"/>
      <c r="J51"/>
      <c r="K51"/>
      <c r="L51"/>
    </row>
    <row r="52" spans="1:12" x14ac:dyDescent="0.25">
      <c r="B52" s="70"/>
      <c r="C52" s="80"/>
      <c r="D52" s="70"/>
      <c r="E52" s="80"/>
      <c r="F52" s="80"/>
    </row>
    <row r="53" spans="1:12" x14ac:dyDescent="0.25">
      <c r="B53" s="70"/>
      <c r="C53" s="80"/>
      <c r="D53" s="70"/>
      <c r="E53" s="80"/>
      <c r="F53" s="80"/>
    </row>
    <row r="54" spans="1:12" x14ac:dyDescent="0.25">
      <c r="C54" s="80"/>
      <c r="D54" s="70"/>
      <c r="E54" s="80"/>
      <c r="F54" s="80"/>
      <c r="H54" s="64"/>
    </row>
    <row r="55" spans="1:12" x14ac:dyDescent="0.25">
      <c r="C55" s="80"/>
      <c r="D55" s="70"/>
      <c r="E55" s="80"/>
      <c r="F55" s="80"/>
    </row>
    <row r="56" spans="1:12" x14ac:dyDescent="0.25">
      <c r="C56" s="80"/>
      <c r="D56" s="70"/>
      <c r="E56" s="80"/>
      <c r="F56" s="80"/>
    </row>
    <row r="57" spans="1:12" x14ac:dyDescent="0.25">
      <c r="D57" s="70"/>
      <c r="E57" s="80"/>
      <c r="F57" s="80"/>
    </row>
    <row r="58" spans="1:12" x14ac:dyDescent="0.25">
      <c r="D58" s="70"/>
      <c r="E58" s="80"/>
      <c r="F58" s="80"/>
    </row>
    <row r="59" spans="1:12" x14ac:dyDescent="0.25">
      <c r="D59" s="70"/>
      <c r="E59" s="80"/>
      <c r="F59" s="80"/>
    </row>
    <row r="60" spans="1:12" x14ac:dyDescent="0.25">
      <c r="D60" s="70"/>
      <c r="E60" s="80"/>
      <c r="F60" s="80"/>
    </row>
    <row r="61" spans="1:12" x14ac:dyDescent="0.25">
      <c r="D61" s="70"/>
      <c r="E61" s="80"/>
      <c r="F61" s="80"/>
    </row>
    <row r="62" spans="1:12" x14ac:dyDescent="0.25">
      <c r="E62" s="80"/>
      <c r="F62" s="80"/>
    </row>
    <row r="63" spans="1:12" x14ac:dyDescent="0.25">
      <c r="E63" s="80"/>
      <c r="F63" s="80"/>
    </row>
  </sheetData>
  <sheetProtection algorithmName="SHA-512" hashValue="ODUvC0l7Mnto2G/ZgXBUm4H28ZIlC318bvChqWf4BgFdDC8hEzlf/PhJwowR7SxK9cDVDwuuB7WCCF9YeO6oaA==" saltValue="IzV/PNjhUyLu14fC1h7OiA==" spinCount="100000" sheet="1" objects="1" scenarios="1"/>
  <mergeCells count="2">
    <mergeCell ref="E31:F31"/>
    <mergeCell ref="H31:I31"/>
  </mergeCells>
  <hyperlinks>
    <hyperlink ref="A5" r:id="rId1" xr:uid="{60B05BE0-9748-4799-8346-AD03C816C663}"/>
  </hyperlinks>
  <pageMargins left="0.7" right="0.7" top="0.75" bottom="0.75" header="0.3" footer="0.3"/>
  <pageSetup scale="63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0"/>
  <sheetViews>
    <sheetView workbookViewId="0">
      <selection activeCell="C38" sqref="C38"/>
    </sheetView>
  </sheetViews>
  <sheetFormatPr defaultRowHeight="15" x14ac:dyDescent="0.25"/>
  <cols>
    <col min="1" max="1" width="12.7109375" customWidth="1"/>
    <col min="2" max="2" width="13.28515625" customWidth="1"/>
    <col min="3" max="3" width="25.28515625" customWidth="1"/>
    <col min="6" max="6" width="12.28515625" customWidth="1"/>
    <col min="8" max="8" width="48.28515625" customWidth="1"/>
  </cols>
  <sheetData>
    <row r="1" spans="1:8" x14ac:dyDescent="0.25">
      <c r="A1" s="3" t="s">
        <v>3</v>
      </c>
    </row>
    <row r="2" spans="1:8" x14ac:dyDescent="0.25">
      <c r="A2" s="4" t="s">
        <v>5</v>
      </c>
    </row>
    <row r="3" spans="1:8" x14ac:dyDescent="0.25">
      <c r="A3" t="s">
        <v>43</v>
      </c>
    </row>
    <row r="6" spans="1:8" ht="15.75" x14ac:dyDescent="0.25">
      <c r="A6" s="55" t="s">
        <v>54</v>
      </c>
    </row>
    <row r="7" spans="1:8" ht="45" x14ac:dyDescent="0.25">
      <c r="A7" s="54" t="s">
        <v>44</v>
      </c>
      <c r="B7" s="54" t="s">
        <v>45</v>
      </c>
      <c r="C7" s="54" t="s">
        <v>18</v>
      </c>
      <c r="D7" s="33" t="s">
        <v>48</v>
      </c>
      <c r="E7" s="33" t="s">
        <v>51</v>
      </c>
      <c r="F7" s="33" t="s">
        <v>52</v>
      </c>
      <c r="G7" s="16"/>
      <c r="H7" s="16"/>
    </row>
    <row r="8" spans="1:8" x14ac:dyDescent="0.25">
      <c r="D8" s="54"/>
    </row>
    <row r="9" spans="1:8" x14ac:dyDescent="0.25">
      <c r="A9" s="53" t="s">
        <v>46</v>
      </c>
      <c r="B9" s="6" t="s">
        <v>47</v>
      </c>
      <c r="C9" s="52">
        <f>'NCE Template'!A34</f>
        <v>0</v>
      </c>
      <c r="D9" s="54" t="s">
        <v>49</v>
      </c>
      <c r="E9" s="59" t="e">
        <f>'NCE Template'!K34</f>
        <v>#DIV/0!</v>
      </c>
      <c r="F9" s="61" t="e">
        <f>'NCE Template'!E34</f>
        <v>#DIV/0!</v>
      </c>
      <c r="H9" t="s">
        <v>56</v>
      </c>
    </row>
    <row r="10" spans="1:8" x14ac:dyDescent="0.25">
      <c r="A10" s="53" t="s">
        <v>46</v>
      </c>
      <c r="B10" s="6" t="s">
        <v>47</v>
      </c>
      <c r="C10" s="52">
        <f>C9</f>
        <v>0</v>
      </c>
      <c r="D10" s="54" t="s">
        <v>50</v>
      </c>
      <c r="E10" s="57" t="e">
        <f>'NCE Template'!L34</f>
        <v>#DIV/0!</v>
      </c>
      <c r="F10" s="35" t="e">
        <f>E10-E30</f>
        <v>#DIV/0!</v>
      </c>
      <c r="H10" s="6" t="s">
        <v>59</v>
      </c>
    </row>
    <row r="11" spans="1:8" x14ac:dyDescent="0.25">
      <c r="A11" s="53" t="s">
        <v>46</v>
      </c>
      <c r="B11" s="6" t="s">
        <v>47</v>
      </c>
      <c r="C11" s="52">
        <f>'NCE Template'!A36</f>
        <v>0</v>
      </c>
      <c r="D11" s="54" t="s">
        <v>49</v>
      </c>
      <c r="E11" s="59" t="e">
        <f>'NCE Template'!K36</f>
        <v>#DIV/0!</v>
      </c>
      <c r="F11" s="61" t="e">
        <f>'NCE Template'!E36</f>
        <v>#DIV/0!</v>
      </c>
      <c r="H11" t="s">
        <v>60</v>
      </c>
    </row>
    <row r="12" spans="1:8" x14ac:dyDescent="0.25">
      <c r="A12" s="53" t="s">
        <v>46</v>
      </c>
      <c r="B12" s="6" t="s">
        <v>47</v>
      </c>
      <c r="C12" s="52">
        <f>C11</f>
        <v>0</v>
      </c>
      <c r="D12" s="54" t="s">
        <v>50</v>
      </c>
      <c r="E12" s="57" t="e">
        <f>'NCE Template'!L36</f>
        <v>#DIV/0!</v>
      </c>
      <c r="F12" s="35" t="e">
        <f>E12-E32</f>
        <v>#DIV/0!</v>
      </c>
      <c r="H12" t="s">
        <v>61</v>
      </c>
    </row>
    <row r="13" spans="1:8" x14ac:dyDescent="0.25">
      <c r="A13" s="53" t="s">
        <v>46</v>
      </c>
      <c r="B13" s="6" t="s">
        <v>47</v>
      </c>
      <c r="C13" s="52">
        <f>'NCE Template'!A38</f>
        <v>0</v>
      </c>
      <c r="D13" s="54" t="s">
        <v>49</v>
      </c>
      <c r="E13" s="59" t="e">
        <f>'NCE Template'!K38</f>
        <v>#DIV/0!</v>
      </c>
      <c r="F13" s="61" t="e">
        <f>'NCE Template'!E38</f>
        <v>#DIV/0!</v>
      </c>
      <c r="H13" t="s">
        <v>57</v>
      </c>
    </row>
    <row r="14" spans="1:8" x14ac:dyDescent="0.25">
      <c r="A14" s="53" t="s">
        <v>46</v>
      </c>
      <c r="B14" s="6" t="s">
        <v>47</v>
      </c>
      <c r="C14" s="52">
        <f>C13</f>
        <v>0</v>
      </c>
      <c r="D14" s="54" t="s">
        <v>50</v>
      </c>
      <c r="E14" s="57" t="e">
        <f>'NCE Template'!L38</f>
        <v>#DIV/0!</v>
      </c>
      <c r="F14" s="35" t="e">
        <f>E14-E34</f>
        <v>#DIV/0!</v>
      </c>
      <c r="H14" t="s">
        <v>58</v>
      </c>
    </row>
    <row r="15" spans="1:8" x14ac:dyDescent="0.25">
      <c r="A15" s="53" t="s">
        <v>46</v>
      </c>
      <c r="B15" s="6" t="s">
        <v>47</v>
      </c>
      <c r="C15" s="52">
        <f>'NCE Template'!A40</f>
        <v>0</v>
      </c>
      <c r="D15" s="54" t="s">
        <v>49</v>
      </c>
      <c r="E15" s="59" t="e">
        <f>'NCE Template'!K40</f>
        <v>#DIV/0!</v>
      </c>
      <c r="F15" s="61" t="e">
        <f>'NCE Template'!E40</f>
        <v>#DIV/0!</v>
      </c>
    </row>
    <row r="16" spans="1:8" x14ac:dyDescent="0.25">
      <c r="A16" s="53" t="s">
        <v>46</v>
      </c>
      <c r="B16" s="6" t="s">
        <v>47</v>
      </c>
      <c r="C16" s="52">
        <f>C15</f>
        <v>0</v>
      </c>
      <c r="D16" s="54" t="s">
        <v>50</v>
      </c>
      <c r="E16" s="57" t="e">
        <f>'NCE Template'!L40</f>
        <v>#DIV/0!</v>
      </c>
      <c r="F16" s="35" t="e">
        <f>E16-E36</f>
        <v>#DIV/0!</v>
      </c>
    </row>
    <row r="17" spans="1:6" x14ac:dyDescent="0.25">
      <c r="A17" s="53" t="s">
        <v>46</v>
      </c>
      <c r="B17" s="6" t="s">
        <v>47</v>
      </c>
      <c r="C17" s="52">
        <f>'NCE Template'!A42</f>
        <v>0</v>
      </c>
      <c r="D17" s="54" t="s">
        <v>49</v>
      </c>
      <c r="E17" s="59" t="e">
        <f>'NCE Template'!K42</f>
        <v>#DIV/0!</v>
      </c>
      <c r="F17" s="61" t="e">
        <f>'NCE Template'!E42</f>
        <v>#DIV/0!</v>
      </c>
    </row>
    <row r="18" spans="1:6" x14ac:dyDescent="0.25">
      <c r="A18" s="53" t="s">
        <v>46</v>
      </c>
      <c r="B18" s="6" t="s">
        <v>47</v>
      </c>
      <c r="C18" s="52">
        <f>C17</f>
        <v>0</v>
      </c>
      <c r="D18" s="54" t="s">
        <v>50</v>
      </c>
      <c r="E18" s="57" t="e">
        <f>'NCE Template'!L42</f>
        <v>#DIV/0!</v>
      </c>
      <c r="F18" s="35" t="e">
        <f>E18-E38</f>
        <v>#DIV/0!</v>
      </c>
    </row>
    <row r="19" spans="1:6" x14ac:dyDescent="0.25">
      <c r="A19" s="53" t="s">
        <v>46</v>
      </c>
      <c r="B19" s="6" t="s">
        <v>47</v>
      </c>
      <c r="C19" s="52">
        <f>'NCE Template'!A44</f>
        <v>0</v>
      </c>
      <c r="D19" s="54" t="s">
        <v>49</v>
      </c>
      <c r="E19" s="59" t="e">
        <f>'NCE Template'!K44</f>
        <v>#DIV/0!</v>
      </c>
      <c r="F19" s="61" t="e">
        <f>'NCE Template'!E44</f>
        <v>#DIV/0!</v>
      </c>
    </row>
    <row r="20" spans="1:6" x14ac:dyDescent="0.25">
      <c r="A20" s="53" t="s">
        <v>46</v>
      </c>
      <c r="B20" s="6" t="s">
        <v>47</v>
      </c>
      <c r="C20" s="52">
        <f>C19</f>
        <v>0</v>
      </c>
      <c r="D20" s="54" t="s">
        <v>50</v>
      </c>
      <c r="E20" s="57" t="e">
        <f>'NCE Template'!L44</f>
        <v>#DIV/0!</v>
      </c>
      <c r="F20" s="35" t="e">
        <f>E20-E40</f>
        <v>#DIV/0!</v>
      </c>
    </row>
    <row r="21" spans="1:6" x14ac:dyDescent="0.25">
      <c r="A21" s="53" t="s">
        <v>46</v>
      </c>
      <c r="B21" s="6" t="s">
        <v>47</v>
      </c>
      <c r="C21" s="52">
        <f>'NCE Template'!A46</f>
        <v>0</v>
      </c>
      <c r="D21" s="54" t="s">
        <v>49</v>
      </c>
      <c r="E21" s="59" t="e">
        <f>'NCE Template'!K46</f>
        <v>#DIV/0!</v>
      </c>
      <c r="F21" s="61" t="e">
        <f>'NCE Template'!E46</f>
        <v>#DIV/0!</v>
      </c>
    </row>
    <row r="22" spans="1:6" x14ac:dyDescent="0.25">
      <c r="A22" s="53" t="s">
        <v>46</v>
      </c>
      <c r="B22" s="6" t="s">
        <v>47</v>
      </c>
      <c r="C22" s="52">
        <f>C21</f>
        <v>0</v>
      </c>
      <c r="D22" s="54" t="s">
        <v>50</v>
      </c>
      <c r="E22" s="57" t="e">
        <f>'NCE Template'!L46</f>
        <v>#DIV/0!</v>
      </c>
      <c r="F22" s="35" t="e">
        <f>E22-E42</f>
        <v>#DIV/0!</v>
      </c>
    </row>
    <row r="23" spans="1:6" x14ac:dyDescent="0.25">
      <c r="A23" s="53" t="s">
        <v>46</v>
      </c>
      <c r="B23" s="6" t="s">
        <v>47</v>
      </c>
      <c r="C23" s="52">
        <f>'NCE Template'!A48</f>
        <v>0</v>
      </c>
      <c r="D23" s="54" t="s">
        <v>49</v>
      </c>
      <c r="E23" s="59" t="e">
        <f>'NCE Template'!K48</f>
        <v>#DIV/0!</v>
      </c>
      <c r="F23" s="61" t="e">
        <f>'NCE Template'!E48</f>
        <v>#DIV/0!</v>
      </c>
    </row>
    <row r="24" spans="1:6" x14ac:dyDescent="0.25">
      <c r="A24" s="53" t="s">
        <v>46</v>
      </c>
      <c r="B24" s="6" t="s">
        <v>47</v>
      </c>
      <c r="C24" s="52">
        <f>C23</f>
        <v>0</v>
      </c>
      <c r="D24" s="54" t="s">
        <v>50</v>
      </c>
      <c r="E24" s="57" t="e">
        <f>'NCE Template'!L48</f>
        <v>#DIV/0!</v>
      </c>
      <c r="F24" s="35" t="e">
        <f>E24-E44</f>
        <v>#DIV/0!</v>
      </c>
    </row>
    <row r="27" spans="1:6" ht="15.75" x14ac:dyDescent="0.25">
      <c r="A27" s="55" t="s">
        <v>53</v>
      </c>
    </row>
    <row r="28" spans="1:6" ht="45" x14ac:dyDescent="0.25">
      <c r="A28" s="54" t="s">
        <v>44</v>
      </c>
      <c r="B28" s="54" t="s">
        <v>45</v>
      </c>
      <c r="C28" s="54" t="s">
        <v>18</v>
      </c>
      <c r="D28" s="33" t="s">
        <v>48</v>
      </c>
      <c r="E28" s="33" t="s">
        <v>55</v>
      </c>
      <c r="F28" s="33"/>
    </row>
    <row r="29" spans="1:6" x14ac:dyDescent="0.25">
      <c r="A29" s="53" t="s">
        <v>46</v>
      </c>
      <c r="B29" s="6" t="s">
        <v>47</v>
      </c>
      <c r="C29" s="52">
        <f t="shared" ref="C29:C44" si="0">C9</f>
        <v>0</v>
      </c>
      <c r="D29" s="54" t="s">
        <v>49</v>
      </c>
      <c r="E29" s="35" t="e">
        <f>E9-F9</f>
        <v>#DIV/0!</v>
      </c>
      <c r="F29" s="19"/>
    </row>
    <row r="30" spans="1:6" x14ac:dyDescent="0.25">
      <c r="A30" s="53" t="s">
        <v>46</v>
      </c>
      <c r="B30" s="6" t="s">
        <v>47</v>
      </c>
      <c r="C30" s="52">
        <f t="shared" si="0"/>
        <v>0</v>
      </c>
      <c r="D30" s="54" t="s">
        <v>50</v>
      </c>
      <c r="E30" s="57" t="e">
        <f>'NCE Template'!L34</f>
        <v>#DIV/0!</v>
      </c>
    </row>
    <row r="31" spans="1:6" x14ac:dyDescent="0.25">
      <c r="A31" s="53" t="s">
        <v>46</v>
      </c>
      <c r="B31" s="6" t="s">
        <v>47</v>
      </c>
      <c r="C31" s="52">
        <f t="shared" si="0"/>
        <v>0</v>
      </c>
      <c r="D31" s="54" t="s">
        <v>49</v>
      </c>
      <c r="E31" s="35" t="e">
        <f>E11-F11</f>
        <v>#DIV/0!</v>
      </c>
      <c r="F31" s="19"/>
    </row>
    <row r="32" spans="1:6" x14ac:dyDescent="0.25">
      <c r="A32" s="53" t="s">
        <v>46</v>
      </c>
      <c r="B32" s="6" t="s">
        <v>47</v>
      </c>
      <c r="C32" s="52">
        <f t="shared" si="0"/>
        <v>0</v>
      </c>
      <c r="D32" s="54" t="s">
        <v>50</v>
      </c>
      <c r="E32" s="57" t="e">
        <f>'NCE Template'!L36</f>
        <v>#DIV/0!</v>
      </c>
      <c r="F32" s="19"/>
    </row>
    <row r="33" spans="1:6" x14ac:dyDescent="0.25">
      <c r="A33" s="53" t="s">
        <v>46</v>
      </c>
      <c r="B33" s="6" t="s">
        <v>47</v>
      </c>
      <c r="C33" s="52">
        <f t="shared" si="0"/>
        <v>0</v>
      </c>
      <c r="D33" s="54" t="s">
        <v>49</v>
      </c>
      <c r="E33" s="35" t="e">
        <f>E13-F13</f>
        <v>#DIV/0!</v>
      </c>
      <c r="F33" s="19"/>
    </row>
    <row r="34" spans="1:6" x14ac:dyDescent="0.25">
      <c r="A34" s="53" t="s">
        <v>46</v>
      </c>
      <c r="B34" s="6" t="s">
        <v>47</v>
      </c>
      <c r="C34" s="52">
        <f t="shared" si="0"/>
        <v>0</v>
      </c>
      <c r="D34" s="54" t="s">
        <v>50</v>
      </c>
      <c r="E34" s="57" t="e">
        <f>'NCE Template'!L38</f>
        <v>#DIV/0!</v>
      </c>
    </row>
    <row r="35" spans="1:6" x14ac:dyDescent="0.25">
      <c r="A35" s="53" t="s">
        <v>46</v>
      </c>
      <c r="B35" s="6" t="s">
        <v>47</v>
      </c>
      <c r="C35" s="52">
        <f t="shared" si="0"/>
        <v>0</v>
      </c>
      <c r="D35" s="54" t="s">
        <v>49</v>
      </c>
      <c r="E35" s="35" t="e">
        <f>E15-F15</f>
        <v>#DIV/0!</v>
      </c>
      <c r="F35" s="19"/>
    </row>
    <row r="36" spans="1:6" x14ac:dyDescent="0.25">
      <c r="A36" s="53" t="s">
        <v>46</v>
      </c>
      <c r="B36" s="6" t="s">
        <v>47</v>
      </c>
      <c r="C36" s="52">
        <f t="shared" si="0"/>
        <v>0</v>
      </c>
      <c r="D36" s="54" t="s">
        <v>50</v>
      </c>
      <c r="E36" s="57" t="e">
        <f>'NCE Template'!L40</f>
        <v>#DIV/0!</v>
      </c>
      <c r="F36" s="19"/>
    </row>
    <row r="37" spans="1:6" x14ac:dyDescent="0.25">
      <c r="A37" s="53" t="s">
        <v>46</v>
      </c>
      <c r="B37" s="6" t="s">
        <v>47</v>
      </c>
      <c r="C37" s="52">
        <f t="shared" si="0"/>
        <v>0</v>
      </c>
      <c r="D37" s="54" t="s">
        <v>49</v>
      </c>
      <c r="E37" s="35" t="e">
        <f>E17-F17</f>
        <v>#DIV/0!</v>
      </c>
      <c r="F37" s="19"/>
    </row>
    <row r="38" spans="1:6" x14ac:dyDescent="0.25">
      <c r="A38" s="53" t="s">
        <v>46</v>
      </c>
      <c r="B38" s="6" t="s">
        <v>47</v>
      </c>
      <c r="C38" s="52">
        <f t="shared" si="0"/>
        <v>0</v>
      </c>
      <c r="D38" s="54" t="s">
        <v>50</v>
      </c>
      <c r="E38" s="57" t="e">
        <f>'NCE Template'!L42</f>
        <v>#DIV/0!</v>
      </c>
    </row>
    <row r="39" spans="1:6" x14ac:dyDescent="0.25">
      <c r="A39" s="53" t="s">
        <v>46</v>
      </c>
      <c r="B39" s="6" t="s">
        <v>47</v>
      </c>
      <c r="C39" s="52">
        <f t="shared" si="0"/>
        <v>0</v>
      </c>
      <c r="D39" s="54" t="s">
        <v>49</v>
      </c>
      <c r="E39" s="35" t="e">
        <f>E19-F19</f>
        <v>#DIV/0!</v>
      </c>
      <c r="F39" s="19"/>
    </row>
    <row r="40" spans="1:6" x14ac:dyDescent="0.25">
      <c r="A40" s="53" t="s">
        <v>46</v>
      </c>
      <c r="B40" s="6" t="s">
        <v>47</v>
      </c>
      <c r="C40" s="52">
        <f t="shared" si="0"/>
        <v>0</v>
      </c>
      <c r="D40" s="54" t="s">
        <v>50</v>
      </c>
      <c r="E40" s="57" t="e">
        <f>'NCE Template'!L44</f>
        <v>#DIV/0!</v>
      </c>
      <c r="F40" s="19"/>
    </row>
    <row r="41" spans="1:6" x14ac:dyDescent="0.25">
      <c r="A41" s="53" t="s">
        <v>46</v>
      </c>
      <c r="B41" s="6" t="s">
        <v>47</v>
      </c>
      <c r="C41" s="52">
        <f t="shared" si="0"/>
        <v>0</v>
      </c>
      <c r="D41" s="54" t="s">
        <v>49</v>
      </c>
      <c r="E41" s="35" t="e">
        <f>E21-F21</f>
        <v>#DIV/0!</v>
      </c>
      <c r="F41" s="19"/>
    </row>
    <row r="42" spans="1:6" x14ac:dyDescent="0.25">
      <c r="A42" s="53" t="s">
        <v>46</v>
      </c>
      <c r="B42" s="6" t="s">
        <v>47</v>
      </c>
      <c r="C42" s="52">
        <f t="shared" si="0"/>
        <v>0</v>
      </c>
      <c r="D42" s="54" t="s">
        <v>50</v>
      </c>
      <c r="E42" s="57" t="e">
        <f>'NCE Template'!L46</f>
        <v>#DIV/0!</v>
      </c>
    </row>
    <row r="43" spans="1:6" x14ac:dyDescent="0.25">
      <c r="A43" s="53" t="s">
        <v>46</v>
      </c>
      <c r="B43" s="6" t="s">
        <v>47</v>
      </c>
      <c r="C43" s="52">
        <f t="shared" si="0"/>
        <v>0</v>
      </c>
      <c r="D43" s="54" t="s">
        <v>49</v>
      </c>
      <c r="E43" s="35" t="e">
        <f>E23-F23</f>
        <v>#DIV/0!</v>
      </c>
      <c r="F43" s="19"/>
    </row>
    <row r="44" spans="1:6" x14ac:dyDescent="0.25">
      <c r="A44" s="53" t="s">
        <v>46</v>
      </c>
      <c r="B44" s="6" t="s">
        <v>47</v>
      </c>
      <c r="C44" s="52">
        <f t="shared" si="0"/>
        <v>0</v>
      </c>
      <c r="D44" s="54" t="s">
        <v>50</v>
      </c>
      <c r="E44" s="57" t="e">
        <f>'NCE Template'!L48</f>
        <v>#DIV/0!</v>
      </c>
      <c r="F44" s="19"/>
    </row>
    <row r="45" spans="1:6" x14ac:dyDescent="0.25">
      <c r="A45" s="53"/>
      <c r="B45" s="6"/>
      <c r="C45" s="95"/>
      <c r="D45" s="94"/>
      <c r="E45" s="35"/>
      <c r="F45" s="19"/>
    </row>
    <row r="46" spans="1:6" x14ac:dyDescent="0.25">
      <c r="A46" s="53"/>
      <c r="B46" s="6"/>
      <c r="C46" s="95"/>
      <c r="D46" s="94"/>
      <c r="E46" s="35"/>
    </row>
    <row r="47" spans="1:6" x14ac:dyDescent="0.25">
      <c r="A47" s="53"/>
      <c r="B47" s="6"/>
      <c r="C47" s="95"/>
      <c r="D47" s="94"/>
      <c r="E47" s="35"/>
    </row>
    <row r="48" spans="1:6" x14ac:dyDescent="0.25">
      <c r="A48" s="53"/>
      <c r="B48" s="6"/>
      <c r="C48" s="95"/>
      <c r="D48" s="94"/>
      <c r="E48" s="35"/>
      <c r="F48" s="19"/>
    </row>
    <row r="49" spans="1:4" x14ac:dyDescent="0.25">
      <c r="A49" s="53"/>
      <c r="B49" s="6"/>
      <c r="C49" s="94"/>
      <c r="D49" s="94"/>
    </row>
    <row r="50" spans="1:4" x14ac:dyDescent="0.25">
      <c r="C50" s="94"/>
      <c r="D50" s="94"/>
    </row>
  </sheetData>
  <sheetProtection algorithmName="SHA-512" hashValue="sze/CTODnUESzMTa3lJwwieUhMGiiv/R3AFwfv43gWXEUyUuO792ODjbZfYQt6ykzahbovnvDTZNxfYi3s4OWw==" saltValue="INKyZv/NraWwj9l3i9SMUA==" spinCount="100000" sheet="1" objects="1" scenarios="1"/>
  <mergeCells count="6">
    <mergeCell ref="C50:D50"/>
    <mergeCell ref="C45:D45"/>
    <mergeCell ref="C46:D46"/>
    <mergeCell ref="C47:D47"/>
    <mergeCell ref="C48:D48"/>
    <mergeCell ref="C49:D49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NCE Template</vt:lpstr>
      <vt:lpstr>SPAR Detail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Zern, Beverly</dc:creator>
  <cp:lastModifiedBy>Telego, Emily</cp:lastModifiedBy>
  <cp:lastPrinted>2018-10-11T19:50:23Z</cp:lastPrinted>
  <dcterms:created xsi:type="dcterms:W3CDTF">2016-02-17T13:10:20Z</dcterms:created>
  <dcterms:modified xsi:type="dcterms:W3CDTF">2025-09-02T14:33:12Z</dcterms:modified>
</cp:coreProperties>
</file>